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LAUDIA CASILLAS\TRANSPARENCIA\ARCHIVOS\2017\INFORMACIÓN DE PUBLICACIÓN TRIMESTRAL\2DO TRIMESTRE 2017\EJERCICIOS PRESUPUESTALES\"/>
    </mc:Choice>
  </mc:AlternateContent>
  <bookViews>
    <workbookView xWindow="0" yWindow="0" windowWidth="16392" windowHeight="5652"/>
  </bookViews>
  <sheets>
    <sheet name="Obligaciones" sheetId="1" r:id="rId1"/>
    <sheet name="Amortización" sheetId="2" r:id="rId2"/>
    <sheet name="Indicadores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F10" i="1" l="1"/>
  <c r="H10" i="1" l="1"/>
  <c r="F6" i="2"/>
  <c r="F8" i="2" s="1"/>
  <c r="F10" i="2" s="1"/>
  <c r="C4" i="3" s="1"/>
  <c r="C14" i="3" s="1"/>
  <c r="C15" i="3" s="1"/>
  <c r="C5" i="3" l="1"/>
  <c r="I10" i="1"/>
  <c r="J9" i="1"/>
  <c r="J8" i="1"/>
  <c r="J10" i="1" l="1"/>
</calcChain>
</file>

<file path=xl/comments1.xml><?xml version="1.0" encoding="utf-8"?>
<comments xmlns="http://schemas.openxmlformats.org/spreadsheetml/2006/main">
  <authors>
    <author>Diana Isabel Sierra Sierra</author>
  </authors>
  <commentList>
    <comment ref="C13" authorId="0" shapeId="0">
      <text>
        <r>
          <rPr>
            <sz val="9"/>
            <color indexed="81"/>
            <rFont val="Tahoma"/>
            <family val="2"/>
          </rPr>
          <t xml:space="preserve">
EAI Estado analítico de ingresos (Impuestos, Cuotas, Contribuciones, Derechos y Aprovechamientos )  RECAUDADO</t>
        </r>
      </text>
    </comment>
  </commentList>
</comments>
</file>

<file path=xl/sharedStrings.xml><?xml version="1.0" encoding="utf-8"?>
<sst xmlns="http://schemas.openxmlformats.org/spreadsheetml/2006/main" count="52" uniqueCount="43">
  <si>
    <t>CONCEPTOS</t>
  </si>
  <si>
    <t>IMPORTE</t>
  </si>
  <si>
    <t>(-) Amortización  Banamex</t>
  </si>
  <si>
    <t>Deuda Pública Bruta Total descontando la amortizacion de Banamex</t>
  </si>
  <si>
    <t>(-) Amortización Banorte</t>
  </si>
  <si>
    <t>Deuda Pública Bruta Total descontando la amortizacion de Banorte</t>
  </si>
  <si>
    <t>(-) Amortización Banobras</t>
  </si>
  <si>
    <t>MUNICIPIO DE LEÓN</t>
  </si>
  <si>
    <t>Formato de obligaciones pagadas o garantizadas con fondos federales</t>
  </si>
  <si>
    <t>Tipo de Obligación</t>
  </si>
  <si>
    <t>Plazo</t>
  </si>
  <si>
    <t>Tasa</t>
  </si>
  <si>
    <t>Fin, Destino y Objetivo</t>
  </si>
  <si>
    <t>Acreedor, Proveedor o Contratista</t>
  </si>
  <si>
    <t>Importe Total</t>
  </si>
  <si>
    <t>Fondo</t>
  </si>
  <si>
    <t>Importe Garantizado</t>
  </si>
  <si>
    <t>Importe y porcentaje del total que se paga y garantiza con el recurso de dichos fondos</t>
  </si>
  <si>
    <t>Importe Pagado</t>
  </si>
  <si>
    <t>% Respecto al total</t>
  </si>
  <si>
    <t>Crédito Simple</t>
  </si>
  <si>
    <t>15 años</t>
  </si>
  <si>
    <t>TIIE + 0.94</t>
  </si>
  <si>
    <t>Inversión Pública Productiva</t>
  </si>
  <si>
    <t>Banco Nacional de Obras y Servicios Públicos, S.N.C.</t>
  </si>
  <si>
    <t>TIIE + 0.70</t>
  </si>
  <si>
    <t>Refinancimiento de la Deuda</t>
  </si>
  <si>
    <t>Banco Nacional de México. S.A.</t>
  </si>
  <si>
    <t>20 años</t>
  </si>
  <si>
    <t>TIIE + 0.68</t>
  </si>
  <si>
    <t>Banco Mercantíl del Norte, S.A.</t>
  </si>
  <si>
    <t>PRODUCTO INTERNO BRUTO (PIB)</t>
  </si>
  <si>
    <t>SALDO DE LA DEUDA PÚBLICA</t>
  </si>
  <si>
    <t>PORCENTAJE</t>
  </si>
  <si>
    <t>*El PIB DEL MUNICIPIO EN 2010</t>
  </si>
  <si>
    <t>INGRESOS PROPIOS</t>
  </si>
  <si>
    <t>http://implan.gob.mx/1/admin/diagLeon.pdf</t>
  </si>
  <si>
    <t>Ramo 28 y 33</t>
  </si>
  <si>
    <t>AL 31 de Diciembre 2016</t>
  </si>
  <si>
    <t>Deuda Pública Bruta Total al 31 de diciembre del año 2016</t>
  </si>
  <si>
    <t>Abril - Junio 2017</t>
  </si>
  <si>
    <t>Deuda Pública Bruta Total al 31 de marzo del año 2017</t>
  </si>
  <si>
    <t>Deuda Pública Bruta Total  descontando la amortización de Banobras al 30 junio 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</si>
</sst>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u/>
      <sz val="11"/>
      <color theme="10"/>
      <name val="Calibri"/>
      <family val="2"/>
      <scheme val="minor"/>
    </font>
    <font>
      <sz val="11"/>
      <color rgb="FF0066FF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FFFFFF"/>
      <name val="Arial"/>
      <family val="2"/>
    </font>
    <font>
      <sz val="8"/>
      <color rgb="FF006699"/>
      <name val="Arial"/>
      <family val="2"/>
    </font>
    <font>
      <u/>
      <sz val="8"/>
      <color theme="10"/>
      <name val="Arial"/>
      <family val="2"/>
    </font>
    <font>
      <sz val="8"/>
      <color rgb="FF0066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Border="1"/>
    <xf numFmtId="44" fontId="0" fillId="0" borderId="0" xfId="0" applyNumberFormat="1"/>
    <xf numFmtId="10" fontId="0" fillId="0" borderId="0" xfId="3" applyNumberFormat="1" applyFont="1"/>
    <xf numFmtId="44" fontId="0" fillId="0" borderId="0" xfId="2" applyFont="1"/>
    <xf numFmtId="0" fontId="5" fillId="0" borderId="0" xfId="0" applyFont="1" applyFill="1"/>
    <xf numFmtId="0" fontId="4" fillId="0" borderId="0" xfId="0" applyFont="1" applyBorder="1" applyAlignment="1">
      <alignment vertical="top" wrapText="1"/>
    </xf>
    <xf numFmtId="0" fontId="6" fillId="2" borderId="0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/>
    </xf>
    <xf numFmtId="43" fontId="7" fillId="0" borderId="20" xfId="1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43" fontId="7" fillId="0" borderId="21" xfId="1" applyFont="1" applyBorder="1" applyAlignment="1">
      <alignment horizontal="center" vertical="center" wrapText="1"/>
    </xf>
    <xf numFmtId="43" fontId="7" fillId="0" borderId="22" xfId="1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43" fontId="7" fillId="0" borderId="7" xfId="1" applyFont="1" applyBorder="1" applyAlignment="1">
      <alignment horizontal="center" vertical="center" wrapText="1"/>
    </xf>
    <xf numFmtId="43" fontId="7" fillId="0" borderId="8" xfId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44" fontId="7" fillId="0" borderId="0" xfId="2" applyFont="1" applyBorder="1" applyAlignment="1">
      <alignment vertical="center"/>
    </xf>
    <xf numFmtId="10" fontId="7" fillId="0" borderId="2" xfId="3" applyNumberFormat="1" applyFont="1" applyBorder="1" applyAlignment="1">
      <alignment horizontal="center" vertical="center"/>
    </xf>
    <xf numFmtId="44" fontId="7" fillId="0" borderId="23" xfId="2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44" fontId="8" fillId="0" borderId="4" xfId="2" applyFont="1" applyBorder="1" applyAlignment="1">
      <alignment vertical="center"/>
    </xf>
    <xf numFmtId="44" fontId="8" fillId="0" borderId="9" xfId="2" applyFont="1" applyBorder="1" applyAlignment="1">
      <alignment vertical="center"/>
    </xf>
    <xf numFmtId="10" fontId="7" fillId="0" borderId="10" xfId="3" applyNumberFormat="1" applyFont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 wrapText="1" readingOrder="1"/>
    </xf>
    <xf numFmtId="0" fontId="9" fillId="2" borderId="18" xfId="0" applyFont="1" applyFill="1" applyBorder="1" applyAlignment="1">
      <alignment horizontal="center" vertical="center" wrapText="1" readingOrder="1"/>
    </xf>
    <xf numFmtId="0" fontId="9" fillId="2" borderId="15" xfId="0" applyFont="1" applyFill="1" applyBorder="1" applyAlignment="1">
      <alignment horizontal="center" vertical="center" wrapText="1" readingOrder="1"/>
    </xf>
    <xf numFmtId="0" fontId="9" fillId="2" borderId="16" xfId="0" applyFont="1" applyFill="1" applyBorder="1" applyAlignment="1">
      <alignment horizontal="center" vertical="center" wrapText="1" readingOrder="1"/>
    </xf>
    <xf numFmtId="0" fontId="8" fillId="0" borderId="1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4" fontId="7" fillId="0" borderId="2" xfId="2" applyFont="1" applyBorder="1"/>
    <xf numFmtId="44" fontId="7" fillId="0" borderId="2" xfId="2" applyFont="1" applyBorder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7" fillId="0" borderId="0" xfId="0" applyFont="1" applyBorder="1" applyAlignment="1">
      <alignment horizontal="center" wrapText="1"/>
    </xf>
    <xf numFmtId="44" fontId="7" fillId="0" borderId="2" xfId="2" applyFont="1" applyBorder="1" applyAlignment="1">
      <alignment wrapText="1"/>
    </xf>
    <xf numFmtId="0" fontId="8" fillId="0" borderId="3" xfId="0" applyFont="1" applyBorder="1" applyAlignment="1">
      <alignment horizontal="right" wrapText="1"/>
    </xf>
    <xf numFmtId="0" fontId="8" fillId="0" borderId="4" xfId="0" applyFont="1" applyBorder="1" applyAlignment="1">
      <alignment horizontal="right" wrapText="1"/>
    </xf>
    <xf numFmtId="44" fontId="8" fillId="0" borderId="5" xfId="2" applyFont="1" applyBorder="1" applyAlignment="1">
      <alignment wrapText="1"/>
    </xf>
    <xf numFmtId="0" fontId="10" fillId="0" borderId="0" xfId="0" applyFont="1" applyAlignment="1">
      <alignment vertical="center"/>
    </xf>
    <xf numFmtId="0" fontId="8" fillId="0" borderId="11" xfId="0" applyFont="1" applyBorder="1" applyAlignment="1">
      <alignment horizontal="left" vertical="center"/>
    </xf>
    <xf numFmtId="4" fontId="7" fillId="0" borderId="2" xfId="0" applyNumberFormat="1" applyFont="1" applyFill="1" applyBorder="1" applyAlignment="1">
      <alignment vertical="center"/>
    </xf>
    <xf numFmtId="0" fontId="8" fillId="0" borderId="12" xfId="0" applyFont="1" applyBorder="1" applyAlignment="1">
      <alignment horizontal="left" vertical="center"/>
    </xf>
    <xf numFmtId="43" fontId="7" fillId="0" borderId="2" xfId="0" applyNumberFormat="1" applyFont="1" applyBorder="1" applyAlignment="1">
      <alignment vertical="center"/>
    </xf>
    <xf numFmtId="0" fontId="8" fillId="0" borderId="13" xfId="0" applyFont="1" applyBorder="1" applyAlignment="1">
      <alignment horizontal="right" vertical="center"/>
    </xf>
    <xf numFmtId="10" fontId="7" fillId="0" borderId="13" xfId="3" applyNumberFormat="1" applyFont="1" applyBorder="1" applyAlignment="1">
      <alignment vertical="center"/>
    </xf>
    <xf numFmtId="0" fontId="7" fillId="0" borderId="0" xfId="0" applyFont="1" applyBorder="1"/>
    <xf numFmtId="0" fontId="7" fillId="0" borderId="0" xfId="0" applyFont="1"/>
    <xf numFmtId="0" fontId="11" fillId="0" borderId="0" xfId="4" applyFont="1" applyBorder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0" fillId="0" borderId="0" xfId="0" applyFont="1" applyBorder="1" applyAlignment="1">
      <alignment vertical="center"/>
    </xf>
    <xf numFmtId="43" fontId="7" fillId="0" borderId="12" xfId="1" applyFont="1" applyFill="1" applyBorder="1" applyAlignment="1">
      <alignment vertical="center"/>
    </xf>
    <xf numFmtId="0" fontId="8" fillId="0" borderId="14" xfId="0" applyFont="1" applyBorder="1" applyAlignment="1">
      <alignment horizontal="left" vertical="center"/>
    </xf>
    <xf numFmtId="43" fontId="7" fillId="0" borderId="5" xfId="0" applyNumberFormat="1" applyFont="1" applyBorder="1" applyAlignment="1">
      <alignment vertical="center"/>
    </xf>
    <xf numFmtId="10" fontId="7" fillId="0" borderId="14" xfId="3" applyNumberFormat="1" applyFont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</cellXfs>
  <cellStyles count="5">
    <cellStyle name="Hipervínculo" xfId="4" builtinId="8"/>
    <cellStyle name="Millares" xfId="1" builtinId="3"/>
    <cellStyle name="Moneda" xfId="2" builtinId="4"/>
    <cellStyle name="Normal" xfId="0" builtinId="0"/>
    <cellStyle name="Porcentaje" xfId="3" builtinId="5"/>
  </cellStyles>
  <dxfs count="1">
    <dxf>
      <font>
        <condense val="0"/>
        <extend val="0"/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2</xdr:col>
      <xdr:colOff>15240</xdr:colOff>
      <xdr:row>4</xdr:row>
      <xdr:rowOff>7620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592580" cy="9220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</xdr:col>
      <xdr:colOff>199986</xdr:colOff>
      <xdr:row>2</xdr:row>
      <xdr:rowOff>15240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"/>
          <a:ext cx="1335366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15240</xdr:colOff>
      <xdr:row>0</xdr:row>
      <xdr:rowOff>38100</xdr:rowOff>
    </xdr:from>
    <xdr:to>
      <xdr:col>1</xdr:col>
      <xdr:colOff>1327674</xdr:colOff>
      <xdr:row>1</xdr:row>
      <xdr:rowOff>137160</xdr:rowOff>
    </xdr:to>
    <xdr:pic>
      <xdr:nvPicPr>
        <xdr:cNvPr id="2" name="Imagen 1" descr="cid:image002.png@01D10732.852F16B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" y="38100"/>
          <a:ext cx="1312434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implan.gob.mx/1/admin/diagLeon.pdf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2"/>
  <sheetViews>
    <sheetView tabSelected="1" view="pageBreakPreview" zoomScaleNormal="100" zoomScaleSheetLayoutView="100" workbookViewId="0">
      <selection activeCell="L9" sqref="L9"/>
    </sheetView>
  </sheetViews>
  <sheetFormatPr baseColWidth="10" defaultRowHeight="14.4" x14ac:dyDescent="0.3"/>
  <cols>
    <col min="1" max="1" width="14.109375" bestFit="1" customWidth="1"/>
    <col min="2" max="2" width="8.88671875" customWidth="1"/>
    <col min="4" max="4" width="27" bestFit="1" customWidth="1"/>
    <col min="5" max="5" width="31.6640625" bestFit="1" customWidth="1"/>
    <col min="6" max="6" width="19.109375" bestFit="1" customWidth="1"/>
    <col min="7" max="7" width="12.44140625" customWidth="1"/>
    <col min="8" max="8" width="17.5546875" customWidth="1"/>
    <col min="9" max="9" width="16.88671875" customWidth="1"/>
    <col min="10" max="10" width="10.44140625" customWidth="1"/>
  </cols>
  <sheetData>
    <row r="2" spans="1:10" x14ac:dyDescent="0.3">
      <c r="A2" s="7" t="s">
        <v>7</v>
      </c>
      <c r="B2" s="7"/>
      <c r="C2" s="7"/>
      <c r="D2" s="7"/>
      <c r="E2" s="7"/>
      <c r="F2" s="7"/>
      <c r="G2" s="7"/>
      <c r="H2" s="7"/>
      <c r="I2" s="7"/>
      <c r="J2" s="7"/>
    </row>
    <row r="3" spans="1:10" ht="30.75" customHeight="1" x14ac:dyDescent="0.3">
      <c r="A3" s="7" t="s">
        <v>8</v>
      </c>
      <c r="B3" s="7"/>
      <c r="C3" s="7"/>
      <c r="D3" s="7"/>
      <c r="E3" s="7"/>
      <c r="F3" s="7"/>
      <c r="G3" s="7"/>
      <c r="H3" s="7"/>
      <c r="I3" s="7"/>
      <c r="J3" s="7"/>
    </row>
    <row r="4" spans="1:10" ht="13.2" customHeight="1" x14ac:dyDescent="0.3">
      <c r="A4" s="7" t="s">
        <v>40</v>
      </c>
      <c r="B4" s="7"/>
      <c r="C4" s="7"/>
      <c r="D4" s="7"/>
      <c r="E4" s="7"/>
      <c r="F4" s="7"/>
      <c r="G4" s="7"/>
      <c r="H4" s="7"/>
      <c r="I4" s="7"/>
      <c r="J4" s="7"/>
    </row>
    <row r="5" spans="1:10" ht="63" customHeight="1" x14ac:dyDescent="0.3">
      <c r="A5" s="8" t="s">
        <v>9</v>
      </c>
      <c r="B5" s="9" t="s">
        <v>10</v>
      </c>
      <c r="C5" s="9" t="s">
        <v>11</v>
      </c>
      <c r="D5" s="9" t="s">
        <v>12</v>
      </c>
      <c r="E5" s="9" t="s">
        <v>13</v>
      </c>
      <c r="F5" s="10" t="s">
        <v>14</v>
      </c>
      <c r="G5" s="9" t="s">
        <v>15</v>
      </c>
      <c r="H5" s="11" t="s">
        <v>16</v>
      </c>
      <c r="I5" s="12" t="s">
        <v>17</v>
      </c>
      <c r="J5" s="13"/>
    </row>
    <row r="6" spans="1:10" ht="21" thickBot="1" x14ac:dyDescent="0.35">
      <c r="A6" s="14"/>
      <c r="B6" s="15"/>
      <c r="C6" s="15"/>
      <c r="D6" s="15"/>
      <c r="E6" s="15"/>
      <c r="F6" s="16"/>
      <c r="G6" s="15"/>
      <c r="H6" s="17"/>
      <c r="I6" s="18" t="s">
        <v>18</v>
      </c>
      <c r="J6" s="19" t="s">
        <v>19</v>
      </c>
    </row>
    <row r="7" spans="1:10" ht="31.5" customHeight="1" x14ac:dyDescent="0.3">
      <c r="A7" s="20" t="s">
        <v>20</v>
      </c>
      <c r="B7" s="21" t="s">
        <v>28</v>
      </c>
      <c r="C7" s="21" t="s">
        <v>22</v>
      </c>
      <c r="D7" s="22" t="s">
        <v>23</v>
      </c>
      <c r="E7" s="23" t="s">
        <v>24</v>
      </c>
      <c r="F7" s="24">
        <v>540000000</v>
      </c>
      <c r="G7" s="23" t="s">
        <v>37</v>
      </c>
      <c r="H7" s="24">
        <v>510000000</v>
      </c>
      <c r="I7" s="24">
        <v>30000000</v>
      </c>
      <c r="J7" s="25">
        <f>I7*1/H7</f>
        <v>5.8823529411764705E-2</v>
      </c>
    </row>
    <row r="8" spans="1:10" ht="30.75" customHeight="1" x14ac:dyDescent="0.3">
      <c r="A8" s="20" t="s">
        <v>20</v>
      </c>
      <c r="B8" s="21" t="s">
        <v>21</v>
      </c>
      <c r="C8" s="21" t="s">
        <v>25</v>
      </c>
      <c r="D8" s="22" t="s">
        <v>26</v>
      </c>
      <c r="E8" s="23" t="s">
        <v>27</v>
      </c>
      <c r="F8" s="24">
        <v>609801665.26999998</v>
      </c>
      <c r="G8" s="23" t="s">
        <v>37</v>
      </c>
      <c r="H8" s="24">
        <v>558556641.13999999</v>
      </c>
      <c r="I8" s="24">
        <v>51245024.130000003</v>
      </c>
      <c r="J8" s="25">
        <f>I8*1/H8</f>
        <v>9.1745438789180275E-2</v>
      </c>
    </row>
    <row r="9" spans="1:10" ht="30.75" customHeight="1" x14ac:dyDescent="0.3">
      <c r="A9" s="20" t="s">
        <v>20</v>
      </c>
      <c r="B9" s="21" t="s">
        <v>28</v>
      </c>
      <c r="C9" s="21" t="s">
        <v>29</v>
      </c>
      <c r="D9" s="22" t="s">
        <v>26</v>
      </c>
      <c r="E9" s="22" t="s">
        <v>30</v>
      </c>
      <c r="F9" s="26">
        <v>255769230</v>
      </c>
      <c r="G9" s="23" t="s">
        <v>37</v>
      </c>
      <c r="H9" s="24">
        <v>238560960</v>
      </c>
      <c r="I9" s="24">
        <v>17208270</v>
      </c>
      <c r="J9" s="25">
        <f>I9*1/H9</f>
        <v>7.2133638295218128E-2</v>
      </c>
    </row>
    <row r="10" spans="1:10" ht="28.5" customHeight="1" thickBot="1" x14ac:dyDescent="0.35">
      <c r="A10" s="27"/>
      <c r="B10" s="28"/>
      <c r="C10" s="28"/>
      <c r="D10" s="28"/>
      <c r="E10" s="28"/>
      <c r="F10" s="29">
        <f>SUM(F7:F9)</f>
        <v>1405570895.27</v>
      </c>
      <c r="G10" s="28"/>
      <c r="H10" s="30">
        <f>SUM(H7:H9)</f>
        <v>1307117601.1399999</v>
      </c>
      <c r="I10" s="30">
        <f>SUM(I7:I9)</f>
        <v>98453294.129999995</v>
      </c>
      <c r="J10" s="31">
        <f>I10*1/H10</f>
        <v>7.532091530565739E-2</v>
      </c>
    </row>
    <row r="12" spans="1:10" x14ac:dyDescent="0.3">
      <c r="H12" s="2"/>
      <c r="I12" s="2"/>
    </row>
  </sheetData>
  <mergeCells count="12">
    <mergeCell ref="H5:H6"/>
    <mergeCell ref="I5:J5"/>
    <mergeCell ref="A2:J2"/>
    <mergeCell ref="A3:J3"/>
    <mergeCell ref="A4:J4"/>
    <mergeCell ref="A5:A6"/>
    <mergeCell ref="B5:B6"/>
    <mergeCell ref="C5:C6"/>
    <mergeCell ref="D5:D6"/>
    <mergeCell ref="E5:E6"/>
    <mergeCell ref="F5:F6"/>
    <mergeCell ref="G5:G6"/>
  </mergeCells>
  <printOptions horizontalCentered="1"/>
  <pageMargins left="0.19685039370078741" right="0.19685039370078741" top="0.74803149606299213" bottom="0.74803149606299213" header="0" footer="0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view="pageBreakPreview" zoomScaleNormal="100" zoomScaleSheetLayoutView="100" workbookViewId="0">
      <selection activeCell="A6" sqref="A6:E6"/>
    </sheetView>
  </sheetViews>
  <sheetFormatPr baseColWidth="10" defaultRowHeight="14.4" x14ac:dyDescent="0.3"/>
  <cols>
    <col min="1" max="1" width="16.5546875" customWidth="1"/>
    <col min="2" max="2" width="19" customWidth="1"/>
    <col min="3" max="3" width="16.109375" customWidth="1"/>
    <col min="4" max="4" width="16.5546875" customWidth="1"/>
    <col min="5" max="5" width="18.88671875" customWidth="1"/>
    <col min="6" max="6" width="19.109375" bestFit="1" customWidth="1"/>
  </cols>
  <sheetData>
    <row r="1" spans="1:6" ht="15" thickBot="1" x14ac:dyDescent="0.35"/>
    <row r="2" spans="1:6" ht="43.2" customHeight="1" thickBot="1" x14ac:dyDescent="0.35">
      <c r="A2" s="32" t="s">
        <v>0</v>
      </c>
      <c r="B2" s="33"/>
      <c r="C2" s="33"/>
      <c r="D2" s="33"/>
      <c r="E2" s="34"/>
      <c r="F2" s="35" t="s">
        <v>1</v>
      </c>
    </row>
    <row r="3" spans="1:6" ht="22.5" customHeight="1" x14ac:dyDescent="0.3">
      <c r="A3" s="36" t="s">
        <v>39</v>
      </c>
      <c r="B3" s="37"/>
      <c r="C3" s="37"/>
      <c r="D3" s="37"/>
      <c r="E3" s="37"/>
      <c r="F3" s="38">
        <v>1339899489.9100001</v>
      </c>
    </row>
    <row r="4" spans="1:6" ht="22.5" customHeight="1" x14ac:dyDescent="0.3">
      <c r="A4" s="36" t="s">
        <v>41</v>
      </c>
      <c r="B4" s="37"/>
      <c r="C4" s="37"/>
      <c r="D4" s="37"/>
      <c r="E4" s="37"/>
      <c r="F4" s="39">
        <v>1323592241.6500001</v>
      </c>
    </row>
    <row r="5" spans="1:6" ht="23.25" customHeight="1" x14ac:dyDescent="0.3">
      <c r="A5" s="40" t="s">
        <v>2</v>
      </c>
      <c r="B5" s="41"/>
      <c r="C5" s="41"/>
      <c r="D5" s="41"/>
      <c r="E5" s="41"/>
      <c r="F5" s="38">
        <v>6645570.5099999998</v>
      </c>
    </row>
    <row r="6" spans="1:6" ht="23.25" customHeight="1" x14ac:dyDescent="0.3">
      <c r="A6" s="40" t="s">
        <v>3</v>
      </c>
      <c r="B6" s="41"/>
      <c r="C6" s="41"/>
      <c r="D6" s="41"/>
      <c r="E6" s="41"/>
      <c r="F6" s="38">
        <f>F4-F5</f>
        <v>1316946671.1400001</v>
      </c>
    </row>
    <row r="7" spans="1:6" ht="19.5" customHeight="1" x14ac:dyDescent="0.3">
      <c r="A7" s="42" t="s">
        <v>4</v>
      </c>
      <c r="B7" s="43"/>
      <c r="C7" s="43"/>
      <c r="D7" s="43"/>
      <c r="E7" s="43"/>
      <c r="F7" s="44">
        <v>2329070</v>
      </c>
    </row>
    <row r="8" spans="1:6" ht="20.25" customHeight="1" x14ac:dyDescent="0.3">
      <c r="A8" s="40" t="s">
        <v>5</v>
      </c>
      <c r="B8" s="41"/>
      <c r="C8" s="41"/>
      <c r="D8" s="41"/>
      <c r="E8" s="41"/>
      <c r="F8" s="44">
        <f>F6-F7</f>
        <v>1314617601.1400001</v>
      </c>
    </row>
    <row r="9" spans="1:6" ht="20.25" customHeight="1" x14ac:dyDescent="0.3">
      <c r="A9" s="40" t="s">
        <v>6</v>
      </c>
      <c r="B9" s="41"/>
      <c r="C9" s="41"/>
      <c r="D9" s="41"/>
      <c r="E9" s="41"/>
      <c r="F9" s="44">
        <v>7500000</v>
      </c>
    </row>
    <row r="10" spans="1:6" ht="25.5" customHeight="1" thickBot="1" x14ac:dyDescent="0.35">
      <c r="A10" s="45" t="s">
        <v>42</v>
      </c>
      <c r="B10" s="46"/>
      <c r="C10" s="46"/>
      <c r="D10" s="46"/>
      <c r="E10" s="46"/>
      <c r="F10" s="47">
        <f>F8-F9</f>
        <v>1307117601.1400001</v>
      </c>
    </row>
  </sheetData>
  <mergeCells count="9">
    <mergeCell ref="A9:E9"/>
    <mergeCell ref="A10:E10"/>
    <mergeCell ref="A2:E2"/>
    <mergeCell ref="A3:E3"/>
    <mergeCell ref="A5:E5"/>
    <mergeCell ref="A6:E6"/>
    <mergeCell ref="A7:E7"/>
    <mergeCell ref="A8:E8"/>
    <mergeCell ref="A4:E4"/>
  </mergeCells>
  <printOptions horizontalCentered="1"/>
  <pageMargins left="0.19685039370078741" right="0.19685039370078741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D25"/>
  <sheetViews>
    <sheetView workbookViewId="0">
      <selection activeCell="C9" sqref="C9"/>
    </sheetView>
  </sheetViews>
  <sheetFormatPr baseColWidth="10" defaultRowHeight="14.4" x14ac:dyDescent="0.3"/>
  <cols>
    <col min="1" max="1" width="4.5546875" customWidth="1"/>
    <col min="2" max="2" width="48" customWidth="1"/>
    <col min="3" max="3" width="24.88671875" customWidth="1"/>
  </cols>
  <sheetData>
    <row r="1" spans="2:4" ht="25.2" customHeight="1" thickBot="1" x14ac:dyDescent="0.35">
      <c r="B1" s="1"/>
      <c r="C1" s="1"/>
    </row>
    <row r="2" spans="2:4" ht="15" thickBot="1" x14ac:dyDescent="0.35">
      <c r="B2" s="48"/>
      <c r="C2" s="64" t="s">
        <v>38</v>
      </c>
    </row>
    <row r="3" spans="2:4" x14ac:dyDescent="0.3">
      <c r="B3" s="49" t="s">
        <v>31</v>
      </c>
      <c r="C3" s="50">
        <v>118503000000</v>
      </c>
    </row>
    <row r="4" spans="2:4" ht="15" thickBot="1" x14ac:dyDescent="0.35">
      <c r="B4" s="51" t="s">
        <v>32</v>
      </c>
      <c r="C4" s="52">
        <f>+Amortización!F10</f>
        <v>1307117601.1400001</v>
      </c>
    </row>
    <row r="5" spans="2:4" ht="15" thickBot="1" x14ac:dyDescent="0.35">
      <c r="B5" s="53" t="s">
        <v>33</v>
      </c>
      <c r="C5" s="54">
        <f>C4/C3</f>
        <v>1.103024903285149E-2</v>
      </c>
      <c r="D5" s="3"/>
    </row>
    <row r="6" spans="2:4" x14ac:dyDescent="0.3">
      <c r="B6" s="55"/>
      <c r="C6" s="56"/>
    </row>
    <row r="7" spans="2:4" x14ac:dyDescent="0.3">
      <c r="B7" s="55"/>
      <c r="C7" s="56"/>
    </row>
    <row r="8" spans="2:4" x14ac:dyDescent="0.3">
      <c r="B8" s="55" t="s">
        <v>34</v>
      </c>
      <c r="C8" s="55"/>
      <c r="D8" s="1"/>
    </row>
    <row r="9" spans="2:4" x14ac:dyDescent="0.3">
      <c r="B9" s="57" t="s">
        <v>36</v>
      </c>
      <c r="C9" s="58"/>
      <c r="D9" s="6"/>
    </row>
    <row r="10" spans="2:4" x14ac:dyDescent="0.3">
      <c r="B10" s="58"/>
      <c r="C10" s="58"/>
      <c r="D10" s="6"/>
    </row>
    <row r="11" spans="2:4" ht="15" thickBot="1" x14ac:dyDescent="0.35">
      <c r="B11" s="55"/>
      <c r="C11" s="56"/>
    </row>
    <row r="12" spans="2:4" ht="15" thickBot="1" x14ac:dyDescent="0.35">
      <c r="B12" s="59"/>
      <c r="C12" s="64" t="s">
        <v>38</v>
      </c>
    </row>
    <row r="13" spans="2:4" x14ac:dyDescent="0.3">
      <c r="B13" s="49" t="s">
        <v>35</v>
      </c>
      <c r="C13" s="60">
        <v>1077393979.3800001</v>
      </c>
      <c r="D13" s="5"/>
    </row>
    <row r="14" spans="2:4" ht="15" thickBot="1" x14ac:dyDescent="0.35">
      <c r="B14" s="61" t="s">
        <v>32</v>
      </c>
      <c r="C14" s="62">
        <f>C4</f>
        <v>1307117601.1400001</v>
      </c>
    </row>
    <row r="15" spans="2:4" ht="15" thickBot="1" x14ac:dyDescent="0.35">
      <c r="B15" s="53" t="s">
        <v>33</v>
      </c>
      <c r="C15" s="63">
        <f>C14/C13</f>
        <v>1.2132215569760259</v>
      </c>
    </row>
    <row r="19" spans="3:3" x14ac:dyDescent="0.3">
      <c r="C19" s="4"/>
    </row>
    <row r="20" spans="3:3" x14ac:dyDescent="0.3">
      <c r="C20" s="4"/>
    </row>
    <row r="21" spans="3:3" x14ac:dyDescent="0.3">
      <c r="C21" s="4"/>
    </row>
    <row r="22" spans="3:3" x14ac:dyDescent="0.3">
      <c r="C22" s="4"/>
    </row>
    <row r="23" spans="3:3" x14ac:dyDescent="0.3">
      <c r="C23" s="4"/>
    </row>
    <row r="24" spans="3:3" x14ac:dyDescent="0.3">
      <c r="C24" s="4"/>
    </row>
    <row r="25" spans="3:3" x14ac:dyDescent="0.3">
      <c r="C25" s="4"/>
    </row>
  </sheetData>
  <conditionalFormatting sqref="C5">
    <cfRule type="cellIs" dxfId="0" priority="1" operator="greaterThan">
      <formula>1</formula>
    </cfRule>
  </conditionalFormatting>
  <hyperlinks>
    <hyperlink ref="B9" r:id="rId1"/>
  </hyperlinks>
  <pageMargins left="0.7" right="0.7" top="0.75" bottom="0.75" header="0.3" footer="0.3"/>
  <pageSetup orientation="portrait" r:id="rId2"/>
  <drawing r:id="rId3"/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Obligaciones</vt:lpstr>
      <vt:lpstr>Amortización</vt:lpstr>
      <vt:lpstr>Indicadores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Jennyfer Marquez Huarota</dc:creator>
  <cp:lastModifiedBy>Claudia Elizabeth Casillas Villegas</cp:lastModifiedBy>
  <cp:lastPrinted>2016-10-25T14:27:23Z</cp:lastPrinted>
  <dcterms:created xsi:type="dcterms:W3CDTF">2016-06-13T19:42:18Z</dcterms:created>
  <dcterms:modified xsi:type="dcterms:W3CDTF">2017-07-31T22:03:48Z</dcterms:modified>
</cp:coreProperties>
</file>